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Grantmaking\Evaluation\_Evaluation tools for grantees\final versions\"/>
    </mc:Choice>
  </mc:AlternateContent>
  <bookViews>
    <workbookView xWindow="0" yWindow="0" windowWidth="24000" windowHeight="9048" tabRatio="500"/>
  </bookViews>
  <sheets>
    <sheet name="Results" sheetId="2" r:id="rId1"/>
    <sheet name="Student Score sheet" sheetId="6" r:id="rId2"/>
    <sheet name="GEM Scoring Guide" sheetId="7" r:id="rId3"/>
  </sheets>
  <calcPr calcId="171027"/>
</workbook>
</file>

<file path=xl/calcChain.xml><?xml version="1.0" encoding="utf-8"?>
<calcChain xmlns="http://schemas.openxmlformats.org/spreadsheetml/2006/main">
  <c r="T6" i="6" l="1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F35" i="2"/>
  <c r="K7" i="2"/>
  <c r="E35" i="2"/>
  <c r="J7" i="2" s="1"/>
  <c r="D35" i="2"/>
  <c r="I7" i="2" s="1"/>
  <c r="C35" i="2"/>
  <c r="H7" i="2" s="1"/>
  <c r="H5" i="2"/>
  <c r="H6" i="2"/>
  <c r="J6" i="2"/>
  <c r="K6" i="2" s="1"/>
  <c r="I6" i="2"/>
  <c r="I5" i="2"/>
  <c r="E19" i="2"/>
  <c r="F19" i="2" s="1"/>
  <c r="E34" i="2"/>
  <c r="F34" i="2" s="1"/>
  <c r="E18" i="2"/>
  <c r="F18" i="2" s="1"/>
  <c r="E33" i="2"/>
  <c r="F33" i="2" s="1"/>
  <c r="E17" i="2"/>
  <c r="F17" i="2" s="1"/>
  <c r="E32" i="2"/>
  <c r="F32" i="2" s="1"/>
  <c r="E16" i="2"/>
  <c r="F16" i="2" s="1"/>
  <c r="E31" i="2"/>
  <c r="F31" i="2" s="1"/>
  <c r="E15" i="2"/>
  <c r="F15" i="2" s="1"/>
  <c r="E30" i="2"/>
  <c r="F30" i="2" s="1"/>
  <c r="E14" i="2"/>
  <c r="F14" i="2" s="1"/>
  <c r="E29" i="2"/>
  <c r="F29" i="2" s="1"/>
  <c r="E13" i="2"/>
  <c r="F13" i="2" s="1"/>
  <c r="E28" i="2"/>
  <c r="F28" i="2" s="1"/>
  <c r="E12" i="2"/>
  <c r="F12" i="2" s="1"/>
  <c r="E27" i="2"/>
  <c r="F27" i="2" s="1"/>
  <c r="E11" i="2"/>
  <c r="F11" i="2" s="1"/>
  <c r="E26" i="2"/>
  <c r="F26" i="2" s="1"/>
  <c r="E10" i="2"/>
  <c r="F10" i="2" s="1"/>
  <c r="E25" i="2"/>
  <c r="F25" i="2" s="1"/>
  <c r="E9" i="2"/>
  <c r="F9" i="2" s="1"/>
  <c r="E24" i="2"/>
  <c r="F24" i="2" s="1"/>
  <c r="E8" i="2"/>
  <c r="F8" i="2" s="1"/>
  <c r="E23" i="2"/>
  <c r="F23" i="2" s="1"/>
  <c r="E7" i="2"/>
  <c r="F7" i="2" s="1"/>
  <c r="E22" i="2"/>
  <c r="F22" i="2" s="1"/>
  <c r="E6" i="2"/>
  <c r="F6" i="2" s="1"/>
  <c r="E21" i="2"/>
  <c r="F21" i="2" s="1"/>
  <c r="E5" i="2"/>
  <c r="F5" i="2" s="1"/>
  <c r="E20" i="2"/>
  <c r="F20" i="2" s="1"/>
  <c r="J5" i="2" l="1"/>
  <c r="K5" i="2" s="1"/>
</calcChain>
</file>

<file path=xl/sharedStrings.xml><?xml version="1.0" encoding="utf-8"?>
<sst xmlns="http://schemas.openxmlformats.org/spreadsheetml/2006/main" count="130" uniqueCount="66">
  <si>
    <t>Student No.</t>
  </si>
  <si>
    <t>Pre-Score</t>
  </si>
  <si>
    <t>Post-Score</t>
  </si>
  <si>
    <t>Difference</t>
  </si>
  <si>
    <t>% Change</t>
  </si>
  <si>
    <t>M/F</t>
  </si>
  <si>
    <t>M</t>
  </si>
  <si>
    <t>F</t>
  </si>
  <si>
    <t>Female Average</t>
  </si>
  <si>
    <t>Male Average</t>
  </si>
  <si>
    <t>Female N=</t>
  </si>
  <si>
    <t>Male N =</t>
  </si>
  <si>
    <t>TOTAL AVERAGE</t>
  </si>
  <si>
    <t># Questions</t>
  </si>
  <si>
    <t xml:space="preserve">Total possible maximum score </t>
  </si>
  <si>
    <t>Averages</t>
  </si>
  <si>
    <t>Total Students</t>
  </si>
  <si>
    <t>#1</t>
  </si>
  <si>
    <t>#2</t>
  </si>
  <si>
    <t>QUESTION SCORES</t>
  </si>
  <si>
    <t>TOTAL</t>
  </si>
  <si>
    <t>Scoring Range:   3= highest/equitable response; 2= unsure; 1= lowest/non-equitable</t>
  </si>
  <si>
    <t xml:space="preserve">Refer to GEM Scale scoring guide. </t>
  </si>
  <si>
    <t xml:space="preserve">GEM Scale Statements </t>
  </si>
  <si>
    <t xml:space="preserve">Scoring Guide </t>
  </si>
  <si>
    <t>Agree</t>
  </si>
  <si>
    <t>Unsure</t>
  </si>
  <si>
    <t>Disagree</t>
  </si>
  <si>
    <t>Boys/Men need sex more than girls/women do</t>
  </si>
  <si>
    <t>The participation of the father is important in raising children</t>
  </si>
  <si>
    <t>#3</t>
  </si>
  <si>
    <t>There are times when a girl/woman deserves to be beaten</t>
  </si>
  <si>
    <t>#4</t>
  </si>
  <si>
    <t>Changing diapers, giving kids a bath &amp; feeding kids are an older sister or mother’s responsibility</t>
  </si>
  <si>
    <t>#5</t>
  </si>
  <si>
    <t>It is a girl’s/woman’s responsibility to avoid getting pregnant</t>
  </si>
  <si>
    <t>#6</t>
  </si>
  <si>
    <t>The husband should decide what major household items to buy</t>
  </si>
  <si>
    <t>#7</t>
  </si>
  <si>
    <t>If a boy/man gets a girl/woman pregnant, the child is the responsibility of both</t>
  </si>
  <si>
    <t>#8</t>
  </si>
  <si>
    <t>A wife should tolerate violence in order to keep her family together</t>
  </si>
  <si>
    <t>#9</t>
  </si>
  <si>
    <t>A man and a woman (boy and girl) should decide together what type of contraceptive to use</t>
  </si>
  <si>
    <t>#10</t>
  </si>
  <si>
    <t>I would never have a gay or lesbian friend</t>
  </si>
  <si>
    <t>#11</t>
  </si>
  <si>
    <t>If someone insults a boy/man, he should defend his reputation with force if he has to</t>
  </si>
  <si>
    <t>#12</t>
  </si>
  <si>
    <t>A boy/man/girl/woman should know what his/her partner likes during sex</t>
  </si>
  <si>
    <t>#13</t>
  </si>
  <si>
    <t>A wife should obey her husband in all things</t>
  </si>
  <si>
    <t>#14</t>
  </si>
  <si>
    <t>A real man produces a male child</t>
  </si>
  <si>
    <t>#15</t>
  </si>
  <si>
    <t>Girls/Women who carry condoms are easy</t>
  </si>
  <si>
    <t>#16</t>
  </si>
  <si>
    <t>A girl/woman can initiate sex</t>
  </si>
  <si>
    <r>
      <rPr>
        <b/>
        <sz val="12"/>
        <color theme="1"/>
        <rFont val="Calibri"/>
        <family val="2"/>
        <scheme val="minor"/>
      </rPr>
      <t>Scoring Guide:</t>
    </r>
    <r>
      <rPr>
        <sz val="12"/>
        <color theme="1"/>
        <rFont val="Calibri"/>
        <family val="2"/>
        <scheme val="minor"/>
      </rPr>
      <t xml:space="preserve"> Note that all the items with a “1” under “strongly agree” indicate low gender inequity in  attitudes or beliefs, while all the items with a “3” under “strongly agree” indicate high gender equity.  You should feel free to mix up equitable and inequitable statements more than in this example.  To illustrate:, “if a guy gets a woman pregnant, the child is the woman’s responsibility” is an alternative to “if a guy gets a woman pregnant, child is responsbility of both,” and would be scored “1” under “strongly agree.”</t>
    </r>
  </si>
  <si>
    <t xml:space="preserve"> </t>
  </si>
  <si>
    <t xml:space="preserve">USE THIS SCORING SHEET EACH TIME YOU GIVE THE TEST.  TRANSFER THE TOTALS TO the RESULTS SHEET. </t>
  </si>
  <si>
    <t>THIS IS A TEMPLATE.   FILL IN REAL STUDENT NAMES OR ID NUMBERS, AND ADD OR SUBSTRACT ROWS DEPENDING ON NUMBER OF STUDENTS</t>
  </si>
  <si>
    <t>REMOVE ALL NUMBERS IN RED BEFORE USING.  ALL OTHER CONTENT IS FORMULAS AND WILL BE COMPLETED ONCE YOU FILL IN POST-TEST SCORES</t>
  </si>
  <si>
    <t>Numbers are filled in as examples only on this sheet, and on the "sort MF" sheet.  Use this same sheet for both pre-  and post-test, and compare on the "Results" sheet</t>
  </si>
  <si>
    <r>
      <t>Note that this short scale extracts 16 questions</t>
    </r>
    <r>
      <rPr>
        <b/>
        <sz val="12"/>
        <color rgb="FFFF0000"/>
        <rFont val="Calibri"/>
        <family val="2"/>
        <scheme val="minor"/>
      </rPr>
      <t xml:space="preserve"> for purposes of illustration </t>
    </r>
    <r>
      <rPr>
        <b/>
        <sz val="12"/>
        <color theme="1"/>
        <rFont val="Calibri"/>
        <family val="2"/>
        <scheme val="minor"/>
      </rPr>
      <t xml:space="preserve">from the GEM scale developed by Promundo, and adapted in EMpower's </t>
    </r>
    <r>
      <rPr>
        <b/>
        <i/>
        <sz val="12"/>
        <color theme="1"/>
        <rFont val="Calibri"/>
        <family val="2"/>
        <scheme val="minor"/>
      </rPr>
      <t>Guidance on Monitoring and Evaluating Changes in Gender Beliefs and Norm</t>
    </r>
    <r>
      <rPr>
        <b/>
        <sz val="12"/>
        <color theme="1"/>
        <rFont val="Calibri"/>
        <family val="2"/>
        <scheme val="minor"/>
      </rPr>
      <t xml:space="preserve">s . </t>
    </r>
  </si>
  <si>
    <t>Other characteristic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</si>
</sst>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1" xfId="0" applyBorder="1"/>
    <xf numFmtId="9" fontId="1" fillId="0" borderId="1" xfId="1" applyFont="1" applyBorder="1"/>
    <xf numFmtId="2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0" fontId="2" fillId="0" borderId="2" xfId="0" applyFont="1" applyFill="1" applyBorder="1"/>
    <xf numFmtId="0" fontId="2" fillId="0" borderId="1" xfId="0" applyFont="1" applyBorder="1"/>
    <xf numFmtId="9" fontId="2" fillId="0" borderId="1" xfId="1" applyFont="1" applyBorder="1"/>
    <xf numFmtId="0" fontId="0" fillId="0" borderId="3" xfId="0" applyBorder="1"/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5" fillId="0" borderId="1" xfId="0" applyFont="1" applyBorder="1"/>
    <xf numFmtId="9" fontId="5" fillId="0" borderId="1" xfId="1" applyFont="1" applyBorder="1"/>
    <xf numFmtId="0" fontId="3" fillId="0" borderId="0" xfId="0" applyFont="1"/>
    <xf numFmtId="0" fontId="7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Font="1"/>
    <xf numFmtId="0" fontId="4" fillId="0" borderId="0" xfId="0" applyFont="1"/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1" xfId="0" applyFont="1" applyFill="1" applyBorder="1"/>
    <xf numFmtId="2" fontId="4" fillId="0" borderId="1" xfId="0" applyNumberFormat="1" applyFont="1" applyBorder="1"/>
    <xf numFmtId="2" fontId="6" fillId="0" borderId="1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topLeftCell="A25" workbookViewId="0">
      <selection activeCell="C31" sqref="C31"/>
    </sheetView>
  </sheetViews>
  <sheetFormatPr defaultRowHeight="15.6" x14ac:dyDescent="0.3"/>
  <cols>
    <col min="3" max="3" width="11.296875" customWidth="1"/>
    <col min="4" max="4" width="11" customWidth="1"/>
    <col min="5" max="5" width="10.8984375" customWidth="1"/>
    <col min="6" max="6" width="11.09765625" customWidth="1"/>
    <col min="7" max="7" width="26.796875" customWidth="1"/>
  </cols>
  <sheetData>
    <row r="1" spans="1:11" x14ac:dyDescent="0.3">
      <c r="A1" s="1" t="s">
        <v>61</v>
      </c>
    </row>
    <row r="2" spans="1:11" x14ac:dyDescent="0.3">
      <c r="A2" s="20" t="s">
        <v>62</v>
      </c>
      <c r="B2" s="16"/>
      <c r="C2" s="16"/>
      <c r="D2" s="16"/>
    </row>
    <row r="4" spans="1:11" x14ac:dyDescent="0.3">
      <c r="A4" s="2" t="s">
        <v>0</v>
      </c>
      <c r="B4" s="2" t="s">
        <v>5</v>
      </c>
      <c r="C4" s="2" t="s">
        <v>1</v>
      </c>
      <c r="D4" s="2" t="s">
        <v>2</v>
      </c>
      <c r="E4" s="2" t="s">
        <v>3</v>
      </c>
      <c r="F4" s="3" t="s">
        <v>4</v>
      </c>
      <c r="H4" s="8" t="s">
        <v>1</v>
      </c>
      <c r="I4" s="8" t="s">
        <v>2</v>
      </c>
      <c r="J4" s="8" t="s">
        <v>3</v>
      </c>
      <c r="K4" s="9" t="s">
        <v>4</v>
      </c>
    </row>
    <row r="5" spans="1:11" x14ac:dyDescent="0.3">
      <c r="A5" s="11">
        <v>1</v>
      </c>
      <c r="B5" s="11" t="s">
        <v>7</v>
      </c>
      <c r="C5" s="12">
        <v>20</v>
      </c>
      <c r="D5" s="13">
        <v>36</v>
      </c>
      <c r="E5" s="14">
        <f t="shared" ref="E5:E34" si="0">D5-C5</f>
        <v>16</v>
      </c>
      <c r="F5" s="15">
        <f t="shared" ref="F5:F35" si="1">(E5/C5)</f>
        <v>0.8</v>
      </c>
      <c r="G5" t="s">
        <v>8</v>
      </c>
      <c r="H5" s="4">
        <f>SUM(C5:C19)/H10</f>
        <v>28.466666666666665</v>
      </c>
      <c r="I5" s="4">
        <f>SUM(D5:D19)/15</f>
        <v>36.266666666666666</v>
      </c>
      <c r="J5" s="4">
        <f>I5-H5</f>
        <v>7.8000000000000007</v>
      </c>
      <c r="K5" s="5">
        <f>J5/H5</f>
        <v>0.27400468384074944</v>
      </c>
    </row>
    <row r="6" spans="1:11" x14ac:dyDescent="0.3">
      <c r="A6" s="11">
        <v>2</v>
      </c>
      <c r="B6" s="11" t="s">
        <v>7</v>
      </c>
      <c r="C6" s="12">
        <v>35</v>
      </c>
      <c r="D6" s="13">
        <v>40</v>
      </c>
      <c r="E6" s="14">
        <f t="shared" si="0"/>
        <v>5</v>
      </c>
      <c r="F6" s="15">
        <f t="shared" si="1"/>
        <v>0.14285714285714285</v>
      </c>
      <c r="G6" t="s">
        <v>9</v>
      </c>
      <c r="H6" s="4">
        <f>SUM(C20:C34)/H11</f>
        <v>24.266666666666666</v>
      </c>
      <c r="I6" s="4">
        <f>SUM(D20:D34)/15</f>
        <v>33.266666666666666</v>
      </c>
      <c r="J6" s="4">
        <f>I6-H6</f>
        <v>9</v>
      </c>
      <c r="K6" s="5">
        <f>J6/H6</f>
        <v>0.37087912087912089</v>
      </c>
    </row>
    <row r="7" spans="1:11" x14ac:dyDescent="0.3">
      <c r="A7" s="11">
        <v>3</v>
      </c>
      <c r="B7" s="11" t="s">
        <v>7</v>
      </c>
      <c r="C7" s="12">
        <v>15</v>
      </c>
      <c r="D7" s="13">
        <v>40</v>
      </c>
      <c r="E7" s="14">
        <f t="shared" si="0"/>
        <v>25</v>
      </c>
      <c r="F7" s="15">
        <f t="shared" si="1"/>
        <v>1.6666666666666667</v>
      </c>
      <c r="G7" t="s">
        <v>12</v>
      </c>
      <c r="H7" s="4">
        <f>C35</f>
        <v>26.366666666666667</v>
      </c>
      <c r="I7" s="4">
        <f t="shared" ref="I7:K7" si="2">D35</f>
        <v>34.766666666666666</v>
      </c>
      <c r="J7" s="4">
        <f t="shared" si="2"/>
        <v>8.4</v>
      </c>
      <c r="K7" s="5">
        <f t="shared" si="2"/>
        <v>0.31858407079646017</v>
      </c>
    </row>
    <row r="8" spans="1:11" x14ac:dyDescent="0.3">
      <c r="A8" s="11">
        <v>4</v>
      </c>
      <c r="B8" s="11" t="s">
        <v>7</v>
      </c>
      <c r="C8" s="12">
        <v>24</v>
      </c>
      <c r="D8" s="13">
        <v>35</v>
      </c>
      <c r="E8" s="14">
        <f t="shared" si="0"/>
        <v>11</v>
      </c>
      <c r="F8" s="15">
        <f t="shared" si="1"/>
        <v>0.45833333333333331</v>
      </c>
    </row>
    <row r="9" spans="1:11" x14ac:dyDescent="0.3">
      <c r="A9" s="11">
        <v>5</v>
      </c>
      <c r="B9" s="11" t="s">
        <v>7</v>
      </c>
      <c r="C9" s="12">
        <v>42</v>
      </c>
      <c r="D9" s="13">
        <v>40</v>
      </c>
      <c r="E9" s="14">
        <f t="shared" si="0"/>
        <v>-2</v>
      </c>
      <c r="F9" s="15">
        <f t="shared" si="1"/>
        <v>-4.7619047619047616E-2</v>
      </c>
      <c r="G9" t="s">
        <v>16</v>
      </c>
      <c r="H9" s="16">
        <v>30</v>
      </c>
    </row>
    <row r="10" spans="1:11" x14ac:dyDescent="0.3">
      <c r="A10" s="11">
        <v>6</v>
      </c>
      <c r="B10" s="11" t="s">
        <v>7</v>
      </c>
      <c r="C10" s="12">
        <v>40</v>
      </c>
      <c r="D10" s="13">
        <v>45</v>
      </c>
      <c r="E10" s="14">
        <f t="shared" si="0"/>
        <v>5</v>
      </c>
      <c r="F10" s="15">
        <f t="shared" si="1"/>
        <v>0.125</v>
      </c>
      <c r="G10" t="s">
        <v>10</v>
      </c>
      <c r="H10" s="16">
        <v>15</v>
      </c>
    </row>
    <row r="11" spans="1:11" x14ac:dyDescent="0.3">
      <c r="A11" s="11">
        <v>7</v>
      </c>
      <c r="B11" s="11" t="s">
        <v>7</v>
      </c>
      <c r="C11" s="12">
        <v>32</v>
      </c>
      <c r="D11" s="13">
        <v>38</v>
      </c>
      <c r="E11" s="14">
        <f t="shared" si="0"/>
        <v>6</v>
      </c>
      <c r="F11" s="15">
        <f t="shared" si="1"/>
        <v>0.1875</v>
      </c>
      <c r="G11" t="s">
        <v>11</v>
      </c>
      <c r="H11" s="16">
        <v>15</v>
      </c>
    </row>
    <row r="12" spans="1:11" x14ac:dyDescent="0.3">
      <c r="A12" s="11">
        <v>8</v>
      </c>
      <c r="B12" s="11" t="s">
        <v>7</v>
      </c>
      <c r="C12" s="12">
        <v>40</v>
      </c>
      <c r="D12" s="13">
        <v>38</v>
      </c>
      <c r="E12" s="14">
        <f t="shared" si="0"/>
        <v>-2</v>
      </c>
      <c r="F12" s="15">
        <f t="shared" si="1"/>
        <v>-0.05</v>
      </c>
      <c r="G12" t="s">
        <v>13</v>
      </c>
      <c r="H12" s="16">
        <v>16</v>
      </c>
    </row>
    <row r="13" spans="1:11" x14ac:dyDescent="0.3">
      <c r="A13" s="11">
        <v>9</v>
      </c>
      <c r="B13" s="11" t="s">
        <v>7</v>
      </c>
      <c r="C13" s="12">
        <v>40</v>
      </c>
      <c r="D13" s="13">
        <v>45</v>
      </c>
      <c r="E13" s="14">
        <f t="shared" si="0"/>
        <v>5</v>
      </c>
      <c r="F13" s="15">
        <f t="shared" si="1"/>
        <v>0.125</v>
      </c>
      <c r="G13" s="6" t="s">
        <v>14</v>
      </c>
      <c r="H13" s="16">
        <v>48</v>
      </c>
    </row>
    <row r="14" spans="1:11" x14ac:dyDescent="0.3">
      <c r="A14" s="11">
        <v>10</v>
      </c>
      <c r="B14" s="11" t="s">
        <v>7</v>
      </c>
      <c r="C14" s="12">
        <v>25</v>
      </c>
      <c r="D14" s="13">
        <v>35</v>
      </c>
      <c r="E14" s="14">
        <f t="shared" si="0"/>
        <v>10</v>
      </c>
      <c r="F14" s="15">
        <f t="shared" si="1"/>
        <v>0.4</v>
      </c>
    </row>
    <row r="15" spans="1:11" x14ac:dyDescent="0.3">
      <c r="A15" s="11">
        <v>11</v>
      </c>
      <c r="B15" s="11" t="s">
        <v>7</v>
      </c>
      <c r="C15" s="12">
        <v>25</v>
      </c>
      <c r="D15" s="13">
        <v>30</v>
      </c>
      <c r="E15" s="14">
        <f t="shared" si="0"/>
        <v>5</v>
      </c>
      <c r="F15" s="15">
        <f t="shared" si="1"/>
        <v>0.2</v>
      </c>
    </row>
    <row r="16" spans="1:11" x14ac:dyDescent="0.3">
      <c r="A16" s="11">
        <v>12</v>
      </c>
      <c r="B16" s="11" t="s">
        <v>7</v>
      </c>
      <c r="C16" s="12">
        <v>24</v>
      </c>
      <c r="D16" s="13">
        <v>24</v>
      </c>
      <c r="E16" s="14">
        <f t="shared" si="0"/>
        <v>0</v>
      </c>
      <c r="F16" s="15">
        <f t="shared" si="1"/>
        <v>0</v>
      </c>
      <c r="H16" s="8"/>
      <c r="I16" s="8"/>
      <c r="J16" s="8"/>
      <c r="K16" s="9"/>
    </row>
    <row r="17" spans="1:11" x14ac:dyDescent="0.3">
      <c r="A17" s="11">
        <v>13</v>
      </c>
      <c r="B17" s="11" t="s">
        <v>7</v>
      </c>
      <c r="C17" s="12">
        <v>18</v>
      </c>
      <c r="D17" s="13">
        <v>26</v>
      </c>
      <c r="E17" s="14">
        <f t="shared" si="0"/>
        <v>8</v>
      </c>
      <c r="F17" s="15">
        <f t="shared" si="1"/>
        <v>0.44444444444444442</v>
      </c>
      <c r="H17" s="4"/>
      <c r="I17" s="4"/>
      <c r="J17" s="4"/>
      <c r="K17" s="5"/>
    </row>
    <row r="18" spans="1:11" x14ac:dyDescent="0.3">
      <c r="A18" s="11">
        <v>14</v>
      </c>
      <c r="B18" s="11" t="s">
        <v>7</v>
      </c>
      <c r="C18" s="12">
        <v>20</v>
      </c>
      <c r="D18" s="13">
        <v>32</v>
      </c>
      <c r="E18" s="14">
        <f t="shared" si="0"/>
        <v>12</v>
      </c>
      <c r="F18" s="15">
        <f t="shared" si="1"/>
        <v>0.6</v>
      </c>
      <c r="H18" s="4"/>
      <c r="I18" s="4"/>
      <c r="J18" s="4"/>
      <c r="K18" s="5"/>
    </row>
    <row r="19" spans="1:11" x14ac:dyDescent="0.3">
      <c r="A19" s="11">
        <v>15</v>
      </c>
      <c r="B19" s="11" t="s">
        <v>7</v>
      </c>
      <c r="C19" s="12">
        <v>27</v>
      </c>
      <c r="D19" s="13">
        <v>40</v>
      </c>
      <c r="E19" s="14">
        <f t="shared" si="0"/>
        <v>13</v>
      </c>
      <c r="F19" s="15">
        <f t="shared" si="1"/>
        <v>0.48148148148148145</v>
      </c>
      <c r="H19" s="4"/>
      <c r="I19" s="4"/>
      <c r="J19" s="4"/>
      <c r="K19" s="5"/>
    </row>
    <row r="20" spans="1:11" x14ac:dyDescent="0.3">
      <c r="A20" s="11">
        <v>16</v>
      </c>
      <c r="B20" s="11" t="s">
        <v>6</v>
      </c>
      <c r="C20" s="12">
        <v>25</v>
      </c>
      <c r="D20" s="13">
        <v>35</v>
      </c>
      <c r="E20" s="14">
        <f t="shared" si="0"/>
        <v>10</v>
      </c>
      <c r="F20" s="15">
        <f t="shared" si="1"/>
        <v>0.4</v>
      </c>
    </row>
    <row r="21" spans="1:11" x14ac:dyDescent="0.3">
      <c r="A21" s="11">
        <v>17</v>
      </c>
      <c r="B21" s="11" t="s">
        <v>6</v>
      </c>
      <c r="C21" s="12">
        <v>15</v>
      </c>
      <c r="D21" s="13">
        <v>25</v>
      </c>
      <c r="E21" s="14">
        <f t="shared" si="0"/>
        <v>10</v>
      </c>
      <c r="F21" s="15">
        <f t="shared" si="1"/>
        <v>0.66666666666666663</v>
      </c>
    </row>
    <row r="22" spans="1:11" x14ac:dyDescent="0.3">
      <c r="A22" s="11">
        <v>18</v>
      </c>
      <c r="B22" s="11" t="s">
        <v>6</v>
      </c>
      <c r="C22" s="12">
        <v>20</v>
      </c>
      <c r="D22" s="13">
        <v>25</v>
      </c>
      <c r="E22" s="14">
        <f t="shared" si="0"/>
        <v>5</v>
      </c>
      <c r="F22" s="15">
        <f t="shared" si="1"/>
        <v>0.25</v>
      </c>
    </row>
    <row r="23" spans="1:11" x14ac:dyDescent="0.3">
      <c r="A23" s="11">
        <v>19</v>
      </c>
      <c r="B23" s="11" t="s">
        <v>6</v>
      </c>
      <c r="C23" s="12">
        <v>30</v>
      </c>
      <c r="D23" s="13">
        <v>40</v>
      </c>
      <c r="E23" s="14">
        <f t="shared" si="0"/>
        <v>10</v>
      </c>
      <c r="F23" s="15">
        <f t="shared" si="1"/>
        <v>0.33333333333333331</v>
      </c>
    </row>
    <row r="24" spans="1:11" x14ac:dyDescent="0.3">
      <c r="A24" s="11">
        <v>20</v>
      </c>
      <c r="B24" s="11" t="s">
        <v>6</v>
      </c>
      <c r="C24" s="12">
        <v>25</v>
      </c>
      <c r="D24" s="13">
        <v>27</v>
      </c>
      <c r="E24" s="14">
        <f t="shared" si="0"/>
        <v>2</v>
      </c>
      <c r="F24" s="15">
        <f t="shared" si="1"/>
        <v>0.08</v>
      </c>
    </row>
    <row r="25" spans="1:11" x14ac:dyDescent="0.3">
      <c r="A25" s="11">
        <v>21</v>
      </c>
      <c r="B25" s="11" t="s">
        <v>6</v>
      </c>
      <c r="C25" s="12">
        <v>30</v>
      </c>
      <c r="D25" s="13">
        <v>43</v>
      </c>
      <c r="E25" s="14">
        <f t="shared" si="0"/>
        <v>13</v>
      </c>
      <c r="F25" s="15">
        <f t="shared" si="1"/>
        <v>0.43333333333333335</v>
      </c>
    </row>
    <row r="26" spans="1:11" x14ac:dyDescent="0.3">
      <c r="A26" s="11">
        <v>22</v>
      </c>
      <c r="B26" s="11" t="s">
        <v>6</v>
      </c>
      <c r="C26" s="12">
        <v>15</v>
      </c>
      <c r="D26" s="13">
        <v>25</v>
      </c>
      <c r="E26" s="14">
        <f t="shared" si="0"/>
        <v>10</v>
      </c>
      <c r="F26" s="15">
        <f t="shared" si="1"/>
        <v>0.66666666666666663</v>
      </c>
    </row>
    <row r="27" spans="1:11" x14ac:dyDescent="0.3">
      <c r="A27" s="11">
        <v>23</v>
      </c>
      <c r="B27" s="11" t="s">
        <v>6</v>
      </c>
      <c r="C27" s="12">
        <v>13</v>
      </c>
      <c r="D27" s="13">
        <v>25</v>
      </c>
      <c r="E27" s="14">
        <f t="shared" si="0"/>
        <v>12</v>
      </c>
      <c r="F27" s="15">
        <f t="shared" si="1"/>
        <v>0.92307692307692313</v>
      </c>
    </row>
    <row r="28" spans="1:11" x14ac:dyDescent="0.3">
      <c r="A28" s="11">
        <v>24</v>
      </c>
      <c r="B28" s="11" t="s">
        <v>6</v>
      </c>
      <c r="C28" s="12">
        <v>25</v>
      </c>
      <c r="D28" s="13">
        <v>35</v>
      </c>
      <c r="E28" s="14">
        <f t="shared" si="0"/>
        <v>10</v>
      </c>
      <c r="F28" s="15">
        <f t="shared" si="1"/>
        <v>0.4</v>
      </c>
    </row>
    <row r="29" spans="1:11" x14ac:dyDescent="0.3">
      <c r="A29" s="11">
        <v>25</v>
      </c>
      <c r="B29" s="11" t="s">
        <v>6</v>
      </c>
      <c r="C29" s="12">
        <v>25</v>
      </c>
      <c r="D29" s="13">
        <v>35</v>
      </c>
      <c r="E29" s="14">
        <f t="shared" si="0"/>
        <v>10</v>
      </c>
      <c r="F29" s="15">
        <f t="shared" si="1"/>
        <v>0.4</v>
      </c>
    </row>
    <row r="30" spans="1:11" x14ac:dyDescent="0.3">
      <c r="A30" s="11">
        <v>26</v>
      </c>
      <c r="B30" s="11" t="s">
        <v>6</v>
      </c>
      <c r="C30" s="12">
        <v>30</v>
      </c>
      <c r="D30" s="13">
        <v>32</v>
      </c>
      <c r="E30" s="14">
        <f t="shared" si="0"/>
        <v>2</v>
      </c>
      <c r="F30" s="15">
        <f t="shared" si="1"/>
        <v>6.6666666666666666E-2</v>
      </c>
    </row>
    <row r="31" spans="1:11" x14ac:dyDescent="0.3">
      <c r="A31" s="11">
        <v>27</v>
      </c>
      <c r="B31" s="11" t="s">
        <v>6</v>
      </c>
      <c r="C31" s="12">
        <v>25</v>
      </c>
      <c r="D31" s="13">
        <v>32</v>
      </c>
      <c r="E31" s="14">
        <f t="shared" si="0"/>
        <v>7</v>
      </c>
      <c r="F31" s="15">
        <f t="shared" si="1"/>
        <v>0.28000000000000003</v>
      </c>
    </row>
    <row r="32" spans="1:11" x14ac:dyDescent="0.3">
      <c r="A32" s="11">
        <v>28</v>
      </c>
      <c r="B32" s="11" t="s">
        <v>6</v>
      </c>
      <c r="C32" s="12">
        <v>28</v>
      </c>
      <c r="D32" s="13">
        <v>40</v>
      </c>
      <c r="E32" s="14">
        <f t="shared" si="0"/>
        <v>12</v>
      </c>
      <c r="F32" s="15">
        <f t="shared" si="1"/>
        <v>0.42857142857142855</v>
      </c>
    </row>
    <row r="33" spans="1:6" x14ac:dyDescent="0.3">
      <c r="A33" s="11">
        <v>29</v>
      </c>
      <c r="B33" s="11" t="s">
        <v>6</v>
      </c>
      <c r="C33" s="12">
        <v>26</v>
      </c>
      <c r="D33" s="13">
        <v>40</v>
      </c>
      <c r="E33" s="14">
        <f t="shared" si="0"/>
        <v>14</v>
      </c>
      <c r="F33" s="15">
        <f t="shared" si="1"/>
        <v>0.53846153846153844</v>
      </c>
    </row>
    <row r="34" spans="1:6" x14ac:dyDescent="0.3">
      <c r="A34" s="11">
        <v>30</v>
      </c>
      <c r="B34" s="11" t="s">
        <v>6</v>
      </c>
      <c r="C34" s="12">
        <v>32</v>
      </c>
      <c r="D34" s="13">
        <v>40</v>
      </c>
      <c r="E34" s="14">
        <f t="shared" si="0"/>
        <v>8</v>
      </c>
      <c r="F34" s="15">
        <f t="shared" si="1"/>
        <v>0.25</v>
      </c>
    </row>
    <row r="35" spans="1:6" x14ac:dyDescent="0.3">
      <c r="A35" s="2"/>
      <c r="B35" s="26" t="s">
        <v>15</v>
      </c>
      <c r="C35" s="27">
        <f>SUM(C5:C34)/H9</f>
        <v>26.366666666666667</v>
      </c>
      <c r="D35" s="27">
        <f>SUM(D5:D34)/H9</f>
        <v>34.766666666666666</v>
      </c>
      <c r="E35" s="28">
        <f>SUM(E5:E34)/H9</f>
        <v>8.4</v>
      </c>
      <c r="F35" s="15">
        <f t="shared" si="1"/>
        <v>0.31858407079646017</v>
      </c>
    </row>
  </sheetData>
  <sortState ref="A5:F34">
    <sortCondition ref="B5:B3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A25" workbookViewId="0">
      <selection activeCell="C7" sqref="C7"/>
    </sheetView>
  </sheetViews>
  <sheetFormatPr defaultRowHeight="15.6" x14ac:dyDescent="0.3"/>
  <cols>
    <col min="1" max="1" width="11.296875" customWidth="1"/>
    <col min="2" max="2" width="13.296875" customWidth="1"/>
  </cols>
  <sheetData>
    <row r="1" spans="1:20" x14ac:dyDescent="0.3">
      <c r="A1" s="22" t="s">
        <v>60</v>
      </c>
      <c r="B1" s="22"/>
      <c r="C1" s="22"/>
      <c r="D1" t="s">
        <v>22</v>
      </c>
    </row>
    <row r="2" spans="1:20" x14ac:dyDescent="0.3">
      <c r="A2" s="22"/>
      <c r="B2" s="22"/>
      <c r="C2" s="22"/>
      <c r="D2" t="s">
        <v>63</v>
      </c>
    </row>
    <row r="3" spans="1:20" x14ac:dyDescent="0.3">
      <c r="A3" s="22"/>
      <c r="B3" s="22"/>
      <c r="C3" s="22"/>
      <c r="E3" t="s">
        <v>21</v>
      </c>
    </row>
    <row r="4" spans="1:20" x14ac:dyDescent="0.3">
      <c r="D4" s="2" t="s">
        <v>19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30.6" customHeight="1" x14ac:dyDescent="0.3">
      <c r="A5" s="2" t="s">
        <v>0</v>
      </c>
      <c r="B5" s="21" t="s">
        <v>65</v>
      </c>
      <c r="C5" s="10" t="s">
        <v>5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2">
        <v>14</v>
      </c>
      <c r="R5" s="2">
        <v>15</v>
      </c>
      <c r="S5" s="2">
        <v>16</v>
      </c>
      <c r="T5" s="2" t="s">
        <v>20</v>
      </c>
    </row>
    <row r="6" spans="1:20" x14ac:dyDescent="0.3">
      <c r="A6" s="2">
        <v>1</v>
      </c>
      <c r="B6" s="10"/>
      <c r="C6" s="10" t="s">
        <v>7</v>
      </c>
      <c r="D6" s="11">
        <v>3</v>
      </c>
      <c r="E6" s="11">
        <v>2</v>
      </c>
      <c r="F6" s="11">
        <v>1</v>
      </c>
      <c r="G6" s="11">
        <v>2</v>
      </c>
      <c r="H6" s="11">
        <v>2</v>
      </c>
      <c r="I6" s="11">
        <v>1</v>
      </c>
      <c r="J6" s="11">
        <v>1</v>
      </c>
      <c r="K6" s="11">
        <v>3</v>
      </c>
      <c r="L6" s="11">
        <v>2</v>
      </c>
      <c r="M6" s="11">
        <v>3</v>
      </c>
      <c r="N6" s="11">
        <v>1</v>
      </c>
      <c r="O6" s="11">
        <v>3</v>
      </c>
      <c r="P6" s="11">
        <v>2</v>
      </c>
      <c r="Q6" s="11">
        <v>3</v>
      </c>
      <c r="R6" s="11">
        <v>2</v>
      </c>
      <c r="S6" s="11">
        <v>1</v>
      </c>
      <c r="T6" s="11">
        <f>SUM(D6:S6)</f>
        <v>32</v>
      </c>
    </row>
    <row r="7" spans="1:20" x14ac:dyDescent="0.3">
      <c r="A7" s="2">
        <v>2</v>
      </c>
      <c r="B7" s="10"/>
      <c r="C7" s="10" t="s">
        <v>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>
        <f>SUM(D7:S7)</f>
        <v>0</v>
      </c>
    </row>
    <row r="8" spans="1:20" x14ac:dyDescent="0.3">
      <c r="A8" s="2">
        <v>3</v>
      </c>
      <c r="B8" s="10"/>
      <c r="C8" s="10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f t="shared" ref="T8:T35" si="0">SUM(D8:S8)</f>
        <v>0</v>
      </c>
    </row>
    <row r="9" spans="1:20" x14ac:dyDescent="0.3">
      <c r="A9" s="2">
        <v>4</v>
      </c>
      <c r="B9" s="10"/>
      <c r="C9" s="10" t="s">
        <v>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>
        <f t="shared" si="0"/>
        <v>0</v>
      </c>
    </row>
    <row r="10" spans="1:20" x14ac:dyDescent="0.3">
      <c r="A10" s="2">
        <v>5</v>
      </c>
      <c r="B10" s="10"/>
      <c r="C10" s="10" t="s">
        <v>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>
        <f t="shared" si="0"/>
        <v>0</v>
      </c>
    </row>
    <row r="11" spans="1:20" x14ac:dyDescent="0.3">
      <c r="A11" s="2">
        <v>6</v>
      </c>
      <c r="B11" s="10"/>
      <c r="C11" s="10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>
        <f t="shared" si="0"/>
        <v>0</v>
      </c>
    </row>
    <row r="12" spans="1:20" x14ac:dyDescent="0.3">
      <c r="A12" s="2">
        <v>7</v>
      </c>
      <c r="B12" s="10"/>
      <c r="C12" s="10" t="s">
        <v>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>
        <f t="shared" si="0"/>
        <v>0</v>
      </c>
    </row>
    <row r="13" spans="1:20" x14ac:dyDescent="0.3">
      <c r="A13" s="2">
        <v>8</v>
      </c>
      <c r="B13" s="10"/>
      <c r="C13" s="10" t="s">
        <v>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>
        <f t="shared" si="0"/>
        <v>0</v>
      </c>
    </row>
    <row r="14" spans="1:20" x14ac:dyDescent="0.3">
      <c r="A14" s="2">
        <v>9</v>
      </c>
      <c r="B14" s="10"/>
      <c r="C14" s="10" t="s">
        <v>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f t="shared" si="0"/>
        <v>0</v>
      </c>
    </row>
    <row r="15" spans="1:20" x14ac:dyDescent="0.3">
      <c r="A15" s="2">
        <v>10</v>
      </c>
      <c r="B15" s="10"/>
      <c r="C15" s="10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>
        <f t="shared" si="0"/>
        <v>0</v>
      </c>
    </row>
    <row r="16" spans="1:20" x14ac:dyDescent="0.3">
      <c r="A16" s="2">
        <v>11</v>
      </c>
      <c r="B16" s="10"/>
      <c r="C16" s="10" t="s">
        <v>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>
        <f t="shared" si="0"/>
        <v>0</v>
      </c>
    </row>
    <row r="17" spans="1:20" x14ac:dyDescent="0.3">
      <c r="A17" s="2">
        <v>12</v>
      </c>
      <c r="B17" s="10"/>
      <c r="C17" s="10" t="s">
        <v>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>
        <f t="shared" si="0"/>
        <v>0</v>
      </c>
    </row>
    <row r="18" spans="1:20" x14ac:dyDescent="0.3">
      <c r="A18" s="2">
        <v>13</v>
      </c>
      <c r="B18" s="10"/>
      <c r="C18" s="10" t="s">
        <v>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>
        <f t="shared" si="0"/>
        <v>0</v>
      </c>
    </row>
    <row r="19" spans="1:20" x14ac:dyDescent="0.3">
      <c r="A19" s="2">
        <v>14</v>
      </c>
      <c r="B19" s="10"/>
      <c r="C19" s="10" t="s">
        <v>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>
        <f t="shared" si="0"/>
        <v>0</v>
      </c>
    </row>
    <row r="20" spans="1:20" x14ac:dyDescent="0.3">
      <c r="A20" s="2">
        <v>15</v>
      </c>
      <c r="B20" s="10"/>
      <c r="C20" s="10" t="s">
        <v>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>
        <f t="shared" si="0"/>
        <v>0</v>
      </c>
    </row>
    <row r="21" spans="1:20" x14ac:dyDescent="0.3">
      <c r="A21" s="2">
        <v>16</v>
      </c>
      <c r="B21" s="10"/>
      <c r="C21" s="10" t="s">
        <v>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f t="shared" si="0"/>
        <v>0</v>
      </c>
    </row>
    <row r="22" spans="1:20" x14ac:dyDescent="0.3">
      <c r="A22" s="2">
        <v>17</v>
      </c>
      <c r="B22" s="10"/>
      <c r="C22" s="10" t="s">
        <v>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f t="shared" si="0"/>
        <v>0</v>
      </c>
    </row>
    <row r="23" spans="1:20" x14ac:dyDescent="0.3">
      <c r="A23" s="2">
        <v>18</v>
      </c>
      <c r="B23" s="10"/>
      <c r="C23" s="10" t="s">
        <v>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f t="shared" si="0"/>
        <v>0</v>
      </c>
    </row>
    <row r="24" spans="1:20" x14ac:dyDescent="0.3">
      <c r="A24" s="2">
        <v>19</v>
      </c>
      <c r="B24" s="10"/>
      <c r="C24" s="10" t="s">
        <v>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f t="shared" si="0"/>
        <v>0</v>
      </c>
    </row>
    <row r="25" spans="1:20" x14ac:dyDescent="0.3">
      <c r="A25" s="2">
        <v>20</v>
      </c>
      <c r="B25" s="10"/>
      <c r="C25" s="10" t="s">
        <v>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f t="shared" si="0"/>
        <v>0</v>
      </c>
    </row>
    <row r="26" spans="1:20" x14ac:dyDescent="0.3">
      <c r="A26" s="2">
        <v>21</v>
      </c>
      <c r="B26" s="10"/>
      <c r="C26" s="10" t="s">
        <v>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f t="shared" si="0"/>
        <v>0</v>
      </c>
    </row>
    <row r="27" spans="1:20" x14ac:dyDescent="0.3">
      <c r="A27" s="2">
        <v>22</v>
      </c>
      <c r="B27" s="10"/>
      <c r="C27" s="10" t="s">
        <v>6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f t="shared" si="0"/>
        <v>0</v>
      </c>
    </row>
    <row r="28" spans="1:20" x14ac:dyDescent="0.3">
      <c r="A28" s="2">
        <v>23</v>
      </c>
      <c r="B28" s="10"/>
      <c r="C28" s="10" t="s">
        <v>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f t="shared" si="0"/>
        <v>0</v>
      </c>
    </row>
    <row r="29" spans="1:20" x14ac:dyDescent="0.3">
      <c r="A29" s="2">
        <v>24</v>
      </c>
      <c r="B29" s="10"/>
      <c r="C29" s="10" t="s">
        <v>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f t="shared" si="0"/>
        <v>0</v>
      </c>
    </row>
    <row r="30" spans="1:20" x14ac:dyDescent="0.3">
      <c r="A30" s="2">
        <v>25</v>
      </c>
      <c r="B30" s="10"/>
      <c r="C30" s="10" t="s">
        <v>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f t="shared" si="0"/>
        <v>0</v>
      </c>
    </row>
    <row r="31" spans="1:20" x14ac:dyDescent="0.3">
      <c r="A31" s="2">
        <v>26</v>
      </c>
      <c r="B31" s="10"/>
      <c r="C31" s="10" t="s">
        <v>6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f t="shared" si="0"/>
        <v>0</v>
      </c>
    </row>
    <row r="32" spans="1:20" x14ac:dyDescent="0.3">
      <c r="A32" s="2">
        <v>27</v>
      </c>
      <c r="B32" s="10"/>
      <c r="C32" s="10" t="s">
        <v>6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f t="shared" si="0"/>
        <v>0</v>
      </c>
    </row>
    <row r="33" spans="1:20" x14ac:dyDescent="0.3">
      <c r="A33" s="2">
        <v>28</v>
      </c>
      <c r="B33" s="10"/>
      <c r="C33" s="10" t="s">
        <v>6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f t="shared" si="0"/>
        <v>0</v>
      </c>
    </row>
    <row r="34" spans="1:20" x14ac:dyDescent="0.3">
      <c r="A34" s="2">
        <v>29</v>
      </c>
      <c r="B34" s="10"/>
      <c r="C34" s="10" t="s">
        <v>6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f t="shared" si="0"/>
        <v>0</v>
      </c>
    </row>
    <row r="35" spans="1:20" x14ac:dyDescent="0.3">
      <c r="A35" s="2">
        <v>30</v>
      </c>
      <c r="B35" s="10"/>
      <c r="C35" s="10" t="s">
        <v>6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f t="shared" si="0"/>
        <v>0</v>
      </c>
    </row>
    <row r="36" spans="1:20" x14ac:dyDescent="0.3">
      <c r="C36" s="7"/>
    </row>
  </sheetData>
  <mergeCells count="1">
    <mergeCell ref="A1:C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6"/>
  <sheetViews>
    <sheetView workbookViewId="0">
      <selection activeCell="G6" sqref="G6"/>
    </sheetView>
  </sheetViews>
  <sheetFormatPr defaultRowHeight="15.6" x14ac:dyDescent="0.3"/>
  <cols>
    <col min="2" max="2" width="73.8984375" customWidth="1"/>
  </cols>
  <sheetData>
    <row r="3" spans="1:5" ht="46.8" customHeight="1" x14ac:dyDescent="0.3">
      <c r="B3" s="25" t="s">
        <v>64</v>
      </c>
      <c r="C3" s="25"/>
      <c r="D3" s="25"/>
    </row>
    <row r="4" spans="1:5" x14ac:dyDescent="0.3">
      <c r="B4" s="19" t="s">
        <v>59</v>
      </c>
    </row>
    <row r="6" spans="1:5" ht="75" customHeight="1" x14ac:dyDescent="0.3">
      <c r="B6" s="24" t="s">
        <v>58</v>
      </c>
      <c r="C6" s="24"/>
      <c r="D6" s="24"/>
    </row>
    <row r="9" spans="1:5" x14ac:dyDescent="0.3">
      <c r="B9" s="17" t="s">
        <v>23</v>
      </c>
      <c r="C9" s="23" t="s">
        <v>24</v>
      </c>
      <c r="D9" s="23"/>
      <c r="E9" s="23"/>
    </row>
    <row r="10" spans="1:5" x14ac:dyDescent="0.3">
      <c r="B10" s="6"/>
      <c r="C10" s="2" t="s">
        <v>25</v>
      </c>
      <c r="D10" s="2" t="s">
        <v>26</v>
      </c>
      <c r="E10" s="2" t="s">
        <v>27</v>
      </c>
    </row>
    <row r="11" spans="1:5" x14ac:dyDescent="0.3">
      <c r="A11" s="2" t="s">
        <v>17</v>
      </c>
      <c r="B11" s="18" t="s">
        <v>28</v>
      </c>
      <c r="C11" s="2">
        <v>1</v>
      </c>
      <c r="D11" s="2">
        <v>2</v>
      </c>
      <c r="E11" s="2">
        <v>3</v>
      </c>
    </row>
    <row r="12" spans="1:5" x14ac:dyDescent="0.3">
      <c r="A12" s="2" t="s">
        <v>18</v>
      </c>
      <c r="B12" s="18" t="s">
        <v>29</v>
      </c>
      <c r="C12" s="2">
        <v>3</v>
      </c>
      <c r="D12" s="2">
        <v>2</v>
      </c>
      <c r="E12" s="2">
        <v>1</v>
      </c>
    </row>
    <row r="13" spans="1:5" x14ac:dyDescent="0.3">
      <c r="A13" s="2" t="s">
        <v>30</v>
      </c>
      <c r="B13" s="18" t="s">
        <v>31</v>
      </c>
      <c r="C13" s="2">
        <v>1</v>
      </c>
      <c r="D13" s="2">
        <v>2</v>
      </c>
      <c r="E13" s="2">
        <v>3</v>
      </c>
    </row>
    <row r="14" spans="1:5" ht="31.2" x14ac:dyDescent="0.3">
      <c r="A14" s="2" t="s">
        <v>32</v>
      </c>
      <c r="B14" s="18" t="s">
        <v>33</v>
      </c>
      <c r="C14" s="2">
        <v>1</v>
      </c>
      <c r="D14" s="2">
        <v>2</v>
      </c>
      <c r="E14" s="2">
        <v>3</v>
      </c>
    </row>
    <row r="15" spans="1:5" x14ac:dyDescent="0.3">
      <c r="A15" s="2" t="s">
        <v>34</v>
      </c>
      <c r="B15" s="18" t="s">
        <v>35</v>
      </c>
      <c r="C15" s="2">
        <v>1</v>
      </c>
      <c r="D15" s="2">
        <v>2</v>
      </c>
      <c r="E15" s="2">
        <v>3</v>
      </c>
    </row>
    <row r="16" spans="1:5" x14ac:dyDescent="0.3">
      <c r="A16" s="2" t="s">
        <v>36</v>
      </c>
      <c r="B16" s="18" t="s">
        <v>37</v>
      </c>
      <c r="C16" s="2">
        <v>1</v>
      </c>
      <c r="D16" s="2">
        <v>2</v>
      </c>
      <c r="E16" s="2">
        <v>3</v>
      </c>
    </row>
    <row r="17" spans="1:5" x14ac:dyDescent="0.3">
      <c r="A17" s="2" t="s">
        <v>38</v>
      </c>
      <c r="B17" s="18" t="s">
        <v>39</v>
      </c>
      <c r="C17" s="2">
        <v>3</v>
      </c>
      <c r="D17" s="2">
        <v>2</v>
      </c>
      <c r="E17" s="2">
        <v>1</v>
      </c>
    </row>
    <row r="18" spans="1:5" x14ac:dyDescent="0.3">
      <c r="A18" s="2" t="s">
        <v>40</v>
      </c>
      <c r="B18" s="18" t="s">
        <v>41</v>
      </c>
      <c r="C18" s="2">
        <v>1</v>
      </c>
      <c r="D18" s="2">
        <v>2</v>
      </c>
      <c r="E18" s="2">
        <v>3</v>
      </c>
    </row>
    <row r="19" spans="1:5" ht="31.2" x14ac:dyDescent="0.3">
      <c r="A19" s="2" t="s">
        <v>42</v>
      </c>
      <c r="B19" s="18" t="s">
        <v>43</v>
      </c>
      <c r="C19" s="2">
        <v>3</v>
      </c>
      <c r="D19" s="2">
        <v>2</v>
      </c>
      <c r="E19" s="2">
        <v>1</v>
      </c>
    </row>
    <row r="20" spans="1:5" x14ac:dyDescent="0.3">
      <c r="A20" s="2" t="s">
        <v>44</v>
      </c>
      <c r="B20" s="18" t="s">
        <v>45</v>
      </c>
      <c r="C20" s="2">
        <v>1</v>
      </c>
      <c r="D20" s="2">
        <v>2</v>
      </c>
      <c r="E20" s="2">
        <v>3</v>
      </c>
    </row>
    <row r="21" spans="1:5" ht="31.2" x14ac:dyDescent="0.3">
      <c r="A21" s="2" t="s">
        <v>46</v>
      </c>
      <c r="B21" s="18" t="s">
        <v>47</v>
      </c>
      <c r="C21" s="2">
        <v>1</v>
      </c>
      <c r="D21" s="2">
        <v>2</v>
      </c>
      <c r="E21" s="2">
        <v>3</v>
      </c>
    </row>
    <row r="22" spans="1:5" x14ac:dyDescent="0.3">
      <c r="A22" s="2" t="s">
        <v>48</v>
      </c>
      <c r="B22" s="18" t="s">
        <v>49</v>
      </c>
      <c r="C22" s="2">
        <v>3</v>
      </c>
      <c r="D22" s="2">
        <v>2</v>
      </c>
      <c r="E22" s="2">
        <v>1</v>
      </c>
    </row>
    <row r="23" spans="1:5" x14ac:dyDescent="0.3">
      <c r="A23" s="2" t="s">
        <v>50</v>
      </c>
      <c r="B23" s="18" t="s">
        <v>51</v>
      </c>
      <c r="C23" s="2">
        <v>1</v>
      </c>
      <c r="D23" s="2">
        <v>2</v>
      </c>
      <c r="E23" s="2">
        <v>3</v>
      </c>
    </row>
    <row r="24" spans="1:5" x14ac:dyDescent="0.3">
      <c r="A24" s="2" t="s">
        <v>52</v>
      </c>
      <c r="B24" s="18" t="s">
        <v>53</v>
      </c>
      <c r="C24" s="2">
        <v>1</v>
      </c>
      <c r="D24" s="2">
        <v>2</v>
      </c>
      <c r="E24" s="2">
        <v>3</v>
      </c>
    </row>
    <row r="25" spans="1:5" x14ac:dyDescent="0.3">
      <c r="A25" s="2" t="s">
        <v>54</v>
      </c>
      <c r="B25" s="18" t="s">
        <v>55</v>
      </c>
      <c r="C25" s="2">
        <v>1</v>
      </c>
      <c r="D25" s="2">
        <v>2</v>
      </c>
      <c r="E25" s="2">
        <v>3</v>
      </c>
    </row>
    <row r="26" spans="1:5" x14ac:dyDescent="0.3">
      <c r="A26" s="2" t="s">
        <v>56</v>
      </c>
      <c r="B26" s="18" t="s">
        <v>57</v>
      </c>
      <c r="C26" s="2">
        <v>3</v>
      </c>
      <c r="D26" s="2">
        <v>2</v>
      </c>
      <c r="E26" s="2">
        <v>1</v>
      </c>
    </row>
  </sheetData>
  <mergeCells count="3">
    <mergeCell ref="C9:E9"/>
    <mergeCell ref="B6:D6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ED9765236BB44DA61196B9D370EF98" ma:contentTypeVersion="0" ma:contentTypeDescription="Create a new document." ma:contentTypeScope="" ma:versionID="b31d24d5bc6249f5cb0acd9b6b431b6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DBC1E1-F6C4-4A59-B57E-89F3BA6673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08B687-6C63-4989-928E-044A57619872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1EBCF7-20CE-441B-81B6-603B15EC14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Student Score sheet</vt:lpstr>
      <vt:lpstr>GEM Scoring Guide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Flammer</dc:creator>
  <cp:lastModifiedBy>Carmen Morcos</cp:lastModifiedBy>
  <cp:lastPrinted>2012-02-13T19:30:41Z</cp:lastPrinted>
  <dcterms:created xsi:type="dcterms:W3CDTF">2012-01-22T18:45:57Z</dcterms:created>
  <dcterms:modified xsi:type="dcterms:W3CDTF">2017-03-28T13:14:35Z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0x01010076ED9765236BB44DA61196B9D370EF98</vt:lpwstr>
  </property>
</Properties>
</file>